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onery\024\1 výzva\"/>
    </mc:Choice>
  </mc:AlternateContent>
  <xr:revisionPtr revIDLastSave="0" documentId="13_ncr:1_{E513B93B-21FE-42A3-A614-E9E11FC6F4E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Tonery!$B$2:$U$13</definedName>
  </definedNames>
  <calcPr calcId="191029"/>
</workbook>
</file>

<file path=xl/calcChain.xml><?xml version="1.0" encoding="utf-8"?>
<calcChain xmlns="http://schemas.openxmlformats.org/spreadsheetml/2006/main">
  <c r="S8" i="1" l="1"/>
  <c r="T7" i="1"/>
  <c r="P8" i="1"/>
  <c r="T8" i="1"/>
  <c r="S9" i="1"/>
  <c r="S10" i="1"/>
  <c r="T9" i="1"/>
  <c r="P9" i="1"/>
  <c r="P10" i="1"/>
  <c r="P7" i="1"/>
  <c r="T10" i="1" l="1"/>
  <c r="S7" i="1"/>
  <c r="R13" i="1" s="1"/>
  <c r="Q13" i="1"/>
</calcChain>
</file>

<file path=xl/sharedStrings.xml><?xml version="1.0" encoding="utf-8"?>
<sst xmlns="http://schemas.openxmlformats.org/spreadsheetml/2006/main" count="51" uniqueCount="42">
  <si>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</si>
  <si>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</si>
  <si>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</si>
  <si>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</si>
  <si>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</si>
  <si>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</si>
  <si>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</si>
  <si>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</si>
  <si>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</si>
  <si>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</si>
  <si>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</si>
  <si>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</si>
  <si>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</si>
  <si>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</si>
  <si>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</si>
  <si>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</si>
  <si>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</si>
  <si>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</si>
  <si>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</si>
  <si>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</si>
  <si>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</si>
  <si>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</si>
  <si>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</si>
  <si>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</si>
  <si>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</si>
  <si>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</si>
  <si>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</si>
  <si>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</si>
  <si>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</si>
  <si>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</si>
  <si>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</si>
  <si>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Pokud financováno z projektových prostředků, pak ŘEŠITEL uvede: NÁZEV A ČÍSLO DOTAČNÍHO PROJEKTU</t>
  </si>
  <si>
    <t>Společná faktura</t>
  </si>
  <si>
    <t>Příloha č. 2 Kupní smlouvy - technická specifikace
Tonery (II.) 024 - 2022 (kompatibilní)</t>
  </si>
  <si>
    <t>PS - Pavlína Vavrejnová,
Tel.: 37763 1520,
E-mail: pvavrejn@ps.zcu.cz</t>
  </si>
  <si>
    <t>Univerzitní 8, 
301 00 Plzeň,
Rektorát - Podatelna
místnost UR 107</t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</si>
  <si>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</si>
  <si>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</si>
  <si>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</si>
  <si>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HP Color Laser Jet Pro MFP M281 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</si>
  <si>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Originální, nebo kompatibilní toner splňující podmínky certifikátu STMC.
Minimální výtěžnost při 5% pokrytí 3 200 stran.</t>
  </si>
  <si>
    <t>Originální, nebo kompatibilní toner splňující podmínky certifikátu STMC.
Minimální výtěžnost při 5% pokrytí 2 500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</si>
</sst>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="73" zoomScaleNormal="73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5.8554687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42578125" style="5" hidden="1" customWidth="1"/>
    <col min="12" max="12" width="20.85546875" style="5" hidden="1" customWidth="1"/>
    <col min="13" max="13" width="30.42578125" style="5" customWidth="1"/>
    <col min="14" max="14" width="29.5703125" style="5" customWidth="1"/>
    <col min="15" max="15" width="25.7109375" style="1" customWidth="1"/>
    <col min="16" max="16" width="17.140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42578125" style="5" hidden="1" customWidth="1"/>
    <col min="22" max="22" width="40.42578125" style="4" customWidth="1"/>
    <col min="23" max="16384" width="9.140625" style="5"/>
  </cols>
  <sheetData>
    <row r="1" spans="2:22" ht="42" customHeight="1" x14ac:dyDescent="0.25">
      <c r="B1" s="80" t="s">
        <v>33</v>
      </c>
      <c r="C1" s="81"/>
      <c r="D1" s="35"/>
      <c r="E1" s="36"/>
    </row>
    <row r="2" spans="2:22" ht="18.75" customHeight="1" x14ac:dyDescent="0.25">
      <c r="B2" s="10"/>
      <c r="C2" s="5"/>
      <c r="D2" s="10"/>
      <c r="E2" s="11"/>
      <c r="F2" s="6"/>
      <c r="G2" s="40"/>
      <c r="H2" s="40"/>
      <c r="I2" s="40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7"/>
      <c r="O3" s="37"/>
      <c r="P3" s="37"/>
      <c r="Q3" s="37"/>
      <c r="R3" s="37"/>
      <c r="S3" s="37"/>
      <c r="T3" s="37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31</v>
      </c>
      <c r="L6" s="24" t="s">
        <v>21</v>
      </c>
      <c r="M6" s="69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6" t="s">
        <v>7</v>
      </c>
      <c r="S6" s="69" t="s">
        <v>8</v>
      </c>
      <c r="T6" s="69" t="s">
        <v>9</v>
      </c>
      <c r="U6" s="24" t="s">
        <v>26</v>
      </c>
      <c r="V6" s="24" t="s">
        <v>27</v>
      </c>
    </row>
    <row r="7" spans="2:22" ht="61.15" customHeight="1" thickTop="1" x14ac:dyDescent="0.25">
      <c r="B7" s="43">
        <v>1</v>
      </c>
      <c r="C7" s="70" t="s">
        <v>36</v>
      </c>
      <c r="D7" s="44">
        <v>2</v>
      </c>
      <c r="E7" s="45" t="s">
        <v>28</v>
      </c>
      <c r="F7" s="73" t="s">
        <v>40</v>
      </c>
      <c r="G7" s="102"/>
      <c r="H7" s="46" t="s">
        <v>30</v>
      </c>
      <c r="I7" s="87" t="s">
        <v>32</v>
      </c>
      <c r="J7" s="90" t="s">
        <v>29</v>
      </c>
      <c r="K7" s="93"/>
      <c r="L7" s="93"/>
      <c r="M7" s="99" t="s">
        <v>34</v>
      </c>
      <c r="N7" s="99" t="s">
        <v>35</v>
      </c>
      <c r="O7" s="96">
        <v>21</v>
      </c>
      <c r="P7" s="47">
        <f t="shared" ref="P7:P10" si="0">D7*Q7</f>
        <v>2400</v>
      </c>
      <c r="Q7" s="48">
        <v>1200</v>
      </c>
      <c r="R7" s="105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93"/>
      <c r="V7" s="93" t="s">
        <v>10</v>
      </c>
    </row>
    <row r="8" spans="2:22" ht="61.15" customHeight="1" x14ac:dyDescent="0.25">
      <c r="B8" s="51">
        <v>2</v>
      </c>
      <c r="C8" s="71" t="s">
        <v>37</v>
      </c>
      <c r="D8" s="52">
        <v>1</v>
      </c>
      <c r="E8" s="53" t="s">
        <v>28</v>
      </c>
      <c r="F8" s="74" t="s">
        <v>41</v>
      </c>
      <c r="G8" s="103"/>
      <c r="H8" s="54" t="s">
        <v>30</v>
      </c>
      <c r="I8" s="88"/>
      <c r="J8" s="91"/>
      <c r="K8" s="94"/>
      <c r="L8" s="94"/>
      <c r="M8" s="100"/>
      <c r="N8" s="88"/>
      <c r="O8" s="97"/>
      <c r="P8" s="55">
        <f t="shared" si="0"/>
        <v>1200</v>
      </c>
      <c r="Q8" s="56">
        <v>1200</v>
      </c>
      <c r="R8" s="106"/>
      <c r="S8" s="57">
        <f t="shared" ref="S8" si="3">D8*R8</f>
        <v>0</v>
      </c>
      <c r="T8" s="58" t="str">
        <f t="shared" ref="T8" si="4">IF(ISNUMBER(R8), IF(R8&gt;Q8,"NEVYHOVUJE","VYHOVUJE")," ")</f>
        <v xml:space="preserve"> </v>
      </c>
      <c r="U8" s="94"/>
      <c r="V8" s="94"/>
    </row>
    <row r="9" spans="2:22" ht="61.15" customHeight="1" x14ac:dyDescent="0.25">
      <c r="B9" s="51">
        <v>3</v>
      </c>
      <c r="C9" s="71" t="s">
        <v>38</v>
      </c>
      <c r="D9" s="52">
        <v>1</v>
      </c>
      <c r="E9" s="53" t="s">
        <v>28</v>
      </c>
      <c r="F9" s="74" t="s">
        <v>41</v>
      </c>
      <c r="G9" s="103"/>
      <c r="H9" s="54" t="s">
        <v>30</v>
      </c>
      <c r="I9" s="88"/>
      <c r="J9" s="91"/>
      <c r="K9" s="94"/>
      <c r="L9" s="94"/>
      <c r="M9" s="100"/>
      <c r="N9" s="88"/>
      <c r="O9" s="97"/>
      <c r="P9" s="55">
        <f t="shared" si="0"/>
        <v>1200</v>
      </c>
      <c r="Q9" s="56">
        <v>1200</v>
      </c>
      <c r="R9" s="106"/>
      <c r="S9" s="57">
        <f t="shared" ref="S9:S10" si="5">D9*R9</f>
        <v>0</v>
      </c>
      <c r="T9" s="58" t="str">
        <f t="shared" ref="T9:T10" si="6">IF(ISNUMBER(R9), IF(R9&gt;Q9,"NEVYHOVUJE","VYHOVUJE")," ")</f>
        <v xml:space="preserve"> </v>
      </c>
      <c r="U9" s="94"/>
      <c r="V9" s="94"/>
    </row>
    <row r="10" spans="2:22" ht="61.15" customHeight="1" thickBot="1" x14ac:dyDescent="0.3">
      <c r="B10" s="59">
        <v>4</v>
      </c>
      <c r="C10" s="72" t="s">
        <v>39</v>
      </c>
      <c r="D10" s="60">
        <v>1</v>
      </c>
      <c r="E10" s="61" t="s">
        <v>28</v>
      </c>
      <c r="F10" s="75" t="s">
        <v>41</v>
      </c>
      <c r="G10" s="104"/>
      <c r="H10" s="62" t="s">
        <v>30</v>
      </c>
      <c r="I10" s="89"/>
      <c r="J10" s="92"/>
      <c r="K10" s="95"/>
      <c r="L10" s="95"/>
      <c r="M10" s="101"/>
      <c r="N10" s="89"/>
      <c r="O10" s="98"/>
      <c r="P10" s="63">
        <f t="shared" si="0"/>
        <v>1200</v>
      </c>
      <c r="Q10" s="64">
        <v>1200</v>
      </c>
      <c r="R10" s="107"/>
      <c r="S10" s="65">
        <f t="shared" si="5"/>
        <v>0</v>
      </c>
      <c r="T10" s="66" t="str">
        <f t="shared" si="6"/>
        <v xml:space="preserve"> </v>
      </c>
      <c r="U10" s="95"/>
      <c r="V10" s="95"/>
    </row>
    <row r="11" spans="2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42"/>
    </row>
    <row r="12" spans="2:22" ht="60.75" customHeight="1" thickTop="1" thickBot="1" x14ac:dyDescent="0.3">
      <c r="B12" s="82" t="s">
        <v>11</v>
      </c>
      <c r="C12" s="83"/>
      <c r="D12" s="83"/>
      <c r="E12" s="83"/>
      <c r="F12" s="83"/>
      <c r="G12" s="83"/>
      <c r="H12" s="68"/>
      <c r="I12" s="27"/>
      <c r="J12" s="27"/>
      <c r="K12" s="27"/>
      <c r="L12" s="28"/>
      <c r="M12" s="12"/>
      <c r="N12" s="12"/>
      <c r="O12" s="29"/>
      <c r="P12" s="29"/>
      <c r="Q12" s="30" t="s">
        <v>12</v>
      </c>
      <c r="R12" s="84" t="s">
        <v>13</v>
      </c>
      <c r="S12" s="85"/>
      <c r="T12" s="86"/>
      <c r="U12" s="22"/>
      <c r="V12" s="31"/>
    </row>
    <row r="13" spans="2:22" ht="33" customHeight="1" thickTop="1" thickBot="1" x14ac:dyDescent="0.3">
      <c r="B13" s="76" t="s">
        <v>14</v>
      </c>
      <c r="C13" s="76"/>
      <c r="D13" s="76"/>
      <c r="E13" s="76"/>
      <c r="F13" s="76"/>
      <c r="G13" s="76"/>
      <c r="H13" s="67"/>
      <c r="I13" s="32"/>
      <c r="L13" s="10"/>
      <c r="M13" s="10"/>
      <c r="N13" s="10"/>
      <c r="O13" s="33"/>
      <c r="P13" s="33"/>
      <c r="Q13" s="34">
        <f>SUM(P7:P10)</f>
        <v>6000</v>
      </c>
      <c r="R13" s="77">
        <f>SUM(S7:S10)</f>
        <v>0</v>
      </c>
      <c r="S13" s="78"/>
      <c r="T13" s="79"/>
    </row>
    <row r="14" spans="2:22" ht="14.25" customHeight="1" thickTop="1" x14ac:dyDescent="0.25">
      <c r="B14" s="38"/>
    </row>
    <row r="15" spans="2:22" ht="14.25" customHeight="1" x14ac:dyDescent="0.25">
      <c r="B15" s="39"/>
      <c r="C15" s="38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VecNCrNt5JlTLQmkd0+hCJWZdTs35vxT/b7k4GDoMBq4RaZrqfD3mx/fRC/ZuSwwU5mD7nIRWzRrOTV7qJMa5g==" saltValue="yvrYwfky1r7SA2RkbGdz5A==" spinCount="100000" sheet="1" objects="1" scenarios="1"/>
  <mergeCells count="14">
    <mergeCell ref="U7:U10"/>
    <mergeCell ref="O7:O10"/>
    <mergeCell ref="M7:M10"/>
    <mergeCell ref="N7:N10"/>
    <mergeCell ref="V7:V10"/>
    <mergeCell ref="B13:G13"/>
    <mergeCell ref="R13:T13"/>
    <mergeCell ref="B1:C1"/>
    <mergeCell ref="B12:G12"/>
    <mergeCell ref="R12:T12"/>
    <mergeCell ref="I7:I10"/>
    <mergeCell ref="J7:J10"/>
    <mergeCell ref="L7:L10"/>
    <mergeCell ref="K7:K10"/>
  </mergeCells>
  <phoneticPr fontId="21" type="noConversion"/>
  <conditionalFormatting sqref="B7:B10 D7:D10">
    <cfRule type="containsBlanks" dxfId="9" priority="55">
      <formula>LEN(TRIM(B7))=0</formula>
    </cfRule>
  </conditionalFormatting>
  <conditionalFormatting sqref="B7:B10">
    <cfRule type="cellIs" dxfId="8" priority="50" operator="greaterThanOrEqual">
      <formula>1</formula>
    </cfRule>
  </conditionalFormatting>
  <conditionalFormatting sqref="T7:T10">
    <cfRule type="cellIs" dxfId="7" priority="47" operator="equal">
      <formula>"VYHOVUJE"</formula>
    </cfRule>
  </conditionalFormatting>
  <conditionalFormatting sqref="T7:T10">
    <cfRule type="cellIs" dxfId="6" priority="46" operator="equal">
      <formula>"NEVYHOVUJE"</formula>
    </cfRule>
  </conditionalFormatting>
  <conditionalFormatting sqref="G7:G10 R7:R10">
    <cfRule type="containsBlanks" dxfId="5" priority="27">
      <formula>LEN(TRIM(G7))=0</formula>
    </cfRule>
  </conditionalFormatting>
  <conditionalFormatting sqref="G7:G10 R7:R10">
    <cfRule type="notContainsBlanks" dxfId="4" priority="25">
      <formula>LEN(TRIM(G7))&gt;0</formula>
    </cfRule>
  </conditionalFormatting>
  <conditionalFormatting sqref="G7:G10 R7:R10">
    <cfRule type="notContainsBlanks" dxfId="3" priority="24">
      <formula>LEN(TRIM(G7))&gt;0</formula>
    </cfRule>
  </conditionalFormatting>
  <conditionalFormatting sqref="G7:G10">
    <cfRule type="notContainsBlanks" dxfId="2" priority="23">
      <formula>LEN(TRIM(G7))&gt;0</formula>
    </cfRule>
  </conditionalFormatting>
  <conditionalFormatting sqref="H7:H10">
    <cfRule type="containsBlanks" dxfId="1" priority="1">
      <formula>LEN(TRIM(H7))=0</formula>
    </cfRule>
  </conditionalFormatting>
  <conditionalFormatting sqref="H7:H10">
    <cfRule type="notContainsBlanks" dxfId="0" priority="2">
      <formula>LEN(TRIM(H7))&gt;0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2022-04-27T04:42:08Z</cp:lastPrinted>
  <dcterms:created xsi:type="dcterms:W3CDTF">2014-03-05T12:43:32Z</dcterms:created>
  <dcterms:modified xsi:type="dcterms:W3CDTF">2022-05-27T10:53:51Z</dcterms:modified>
</cp:coreProperties>
</file>